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5\04.- IF y CP\01 IF\05 CP\02.- SIRET\01.- Definitivos\"/>
    </mc:Choice>
  </mc:AlternateContent>
  <bookViews>
    <workbookView xWindow="0" yWindow="0" windowWidth="19200" windowHeight="6912"/>
  </bookViews>
  <sheets>
    <sheet name="GCP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G34" i="1" l="1"/>
  <c r="G33" i="1"/>
  <c r="G32" i="1"/>
  <c r="G31" i="1"/>
  <c r="G30" i="1" s="1"/>
  <c r="G29" i="1"/>
  <c r="G28" i="1"/>
  <c r="G27" i="1"/>
  <c r="G26" i="1"/>
  <c r="G24" i="1"/>
  <c r="G23" i="1"/>
  <c r="G21" i="1"/>
  <c r="G20" i="1"/>
  <c r="G19" i="1"/>
  <c r="G17" i="1"/>
  <c r="G16" i="1"/>
  <c r="G15" i="1"/>
  <c r="G14" i="1"/>
  <c r="G13" i="1"/>
  <c r="G12" i="1"/>
  <c r="G11" i="1"/>
  <c r="G10" i="1"/>
  <c r="G8" i="1"/>
  <c r="G7" i="1"/>
  <c r="C32" i="1"/>
  <c r="C31" i="1"/>
  <c r="C30" i="1" s="1"/>
  <c r="C29" i="1"/>
  <c r="C28" i="1"/>
  <c r="C27" i="1"/>
  <c r="C26" i="1"/>
  <c r="C24" i="1"/>
  <c r="C23" i="1"/>
  <c r="C21" i="1"/>
  <c r="C20" i="1"/>
  <c r="C19" i="1"/>
  <c r="C17" i="1"/>
  <c r="C16" i="1"/>
  <c r="C15" i="1"/>
  <c r="C14" i="1"/>
  <c r="C13" i="1"/>
  <c r="C12" i="1"/>
  <c r="C11" i="1"/>
  <c r="C10" i="1"/>
  <c r="D30" i="1"/>
  <c r="E30" i="1"/>
  <c r="F30" i="1"/>
  <c r="B30" i="1"/>
  <c r="D25" i="1"/>
  <c r="E25" i="1"/>
  <c r="F25" i="1"/>
  <c r="B25" i="1"/>
  <c r="D22" i="1"/>
  <c r="E22" i="1"/>
  <c r="F22" i="1"/>
  <c r="B22" i="1"/>
  <c r="D18" i="1"/>
  <c r="E18" i="1"/>
  <c r="F18" i="1"/>
  <c r="B18" i="1"/>
  <c r="D9" i="1"/>
  <c r="E9" i="1"/>
  <c r="F9" i="1"/>
  <c r="B9" i="1"/>
  <c r="C8" i="1"/>
  <c r="C7" i="1"/>
  <c r="D6" i="1"/>
  <c r="E6" i="1"/>
  <c r="F6" i="1"/>
  <c r="B6" i="1"/>
  <c r="G25" i="1" l="1"/>
  <c r="C25" i="1"/>
  <c r="C22" i="1"/>
  <c r="C6" i="1"/>
  <c r="G22" i="1"/>
  <c r="E5" i="1"/>
  <c r="E36" i="1" s="1"/>
  <c r="C18" i="1"/>
  <c r="G18" i="1"/>
  <c r="G9" i="1"/>
  <c r="F5" i="1"/>
  <c r="F36" i="1" s="1"/>
  <c r="C9" i="1"/>
  <c r="G6" i="1"/>
  <c r="D5" i="1"/>
  <c r="D36" i="1" s="1"/>
  <c r="B5" i="1"/>
  <c r="B36" i="1" s="1"/>
  <c r="C5" i="1" l="1"/>
  <c r="C36" i="1" s="1"/>
  <c r="G5" i="1"/>
  <c r="G36" i="1" s="1"/>
</calcChain>
</file>

<file path=xl/sharedStrings.xml><?xml version="1.0" encoding="utf-8"?>
<sst xmlns="http://schemas.openxmlformats.org/spreadsheetml/2006/main" count="44" uniqueCount="44">
  <si>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</si>
  <si>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</si>
  <si>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</si>
  <si>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</si>
  <si>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</si>
  <si>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</si>
  <si>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</si>
  <si>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</si>
  <si>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</si>
  <si>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</si>
  <si>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</si>
  <si>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</si>
  <si>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</si>
  <si>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</si>
  <si>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</si>
  <si>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</si>
  <si>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</si>
  <si>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</si>
  <si>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</si>
  <si>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</si>
  <si>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</si>
  <si>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</si>
  <si>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</si>
  <si>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</si>
  <si>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</si>
  <si>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</si>
  <si>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</si>
  <si>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</si>
  <si>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</si>
  <si>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</si>
  <si>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</si>
  <si>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</si>
  <si>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</si>
  <si>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</si>
  <si>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</si>
  <si>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</si>
  <si>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</si>
  <si>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</si>
  <si>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</si>
  <si>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 xml:space="preserve">PRESIDENTA MUNICIPAL                                                                                          </t>
  </si>
  <si>
    <t xml:space="preserve">TESORERA MUNICIPAL               </t>
  </si>
  <si>
    <t>MTRA. ALEJANDRA GUTIÉRREZ CAMPOS</t>
  </si>
  <si>
    <t>C.P. GRACIELA RODRÍGUEZ FLORES</t>
  </si>
  <si>
    <t>Municipio de León, Guanajuato
Gasto por Categoría Programática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</si>
</sst>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  <numFmt numFmtId="166" formatCode="#,##0.00_ ;\-#,##0.00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9" xfId="9" applyFont="1" applyBorder="1" applyAlignment="1">
      <alignment horizontal="center" vertical="center" wrapText="1"/>
    </xf>
    <xf numFmtId="165" fontId="7" fillId="0" borderId="11" xfId="17" applyNumberFormat="1" applyFont="1" applyBorder="1" applyAlignment="1" applyProtection="1">
      <alignment horizontal="right"/>
      <protection locked="0"/>
    </xf>
    <xf numFmtId="165" fontId="7" fillId="0" borderId="11" xfId="17" applyNumberFormat="1" applyFont="1" applyBorder="1" applyProtection="1">
      <protection locked="0"/>
    </xf>
    <xf numFmtId="165" fontId="2" fillId="0" borderId="11" xfId="17" applyNumberFormat="1" applyFont="1" applyBorder="1" applyProtection="1">
      <protection locked="0"/>
    </xf>
    <xf numFmtId="165" fontId="2" fillId="0" borderId="10" xfId="17" applyNumberFormat="1" applyFont="1" applyBorder="1" applyProtection="1">
      <protection locked="0"/>
    </xf>
    <xf numFmtId="165" fontId="7" fillId="0" borderId="10" xfId="17" applyNumberFormat="1" applyFont="1" applyBorder="1" applyProtection="1">
      <protection locked="0"/>
    </xf>
    <xf numFmtId="0" fontId="7" fillId="0" borderId="1" xfId="9" applyFont="1" applyBorder="1" applyAlignment="1">
      <alignment horizontal="center" vertical="center"/>
    </xf>
    <xf numFmtId="0" fontId="2" fillId="0" borderId="3" xfId="9" applyFont="1" applyBorder="1"/>
    <xf numFmtId="0" fontId="2" fillId="0" borderId="3" xfId="8" applyFont="1" applyBorder="1" applyAlignment="1" applyProtection="1">
      <alignment horizontal="left" vertical="top" indent="1"/>
      <protection hidden="1"/>
    </xf>
    <xf numFmtId="0" fontId="2" fillId="0" borderId="3" xfId="0" applyFont="1" applyBorder="1" applyAlignment="1">
      <alignment horizontal="left" indent="2"/>
    </xf>
    <xf numFmtId="0" fontId="2" fillId="0" borderId="12" xfId="0" applyFont="1" applyBorder="1" applyAlignment="1">
      <alignment horizontal="left"/>
    </xf>
    <xf numFmtId="0" fontId="7" fillId="0" borderId="12" xfId="0" applyFont="1" applyBorder="1" applyAlignment="1" applyProtection="1">
      <alignment horizontal="left" indent="1"/>
      <protection locked="0"/>
    </xf>
    <xf numFmtId="166" fontId="7" fillId="0" borderId="8" xfId="2" applyNumberFormat="1" applyFont="1" applyBorder="1" applyAlignment="1" applyProtection="1">
      <alignment horizontal="center" vertical="top" wrapText="1"/>
      <protection locked="0"/>
    </xf>
    <xf numFmtId="0" fontId="5" fillId="0" borderId="0" xfId="0" applyFont="1"/>
    <xf numFmtId="166" fontId="7" fillId="0" borderId="0" xfId="2" applyNumberFormat="1" applyFont="1" applyBorder="1" applyAlignment="1" applyProtection="1">
      <alignment horizontal="center" vertical="top" wrapText="1"/>
      <protection locked="0"/>
    </xf>
    <xf numFmtId="165" fontId="5" fillId="0" borderId="0" xfId="17" applyNumberFormat="1" applyFont="1" applyProtection="1">
      <protection locked="0"/>
    </xf>
    <xf numFmtId="166" fontId="7" fillId="0" borderId="0" xfId="2" applyNumberFormat="1" applyFont="1" applyBorder="1" applyAlignment="1" applyProtection="1">
      <alignment horizontal="center" vertical="top" wrapText="1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9" xfId="9" applyFont="1" applyFill="1" applyBorder="1" applyAlignment="1">
      <alignment horizontal="center" vertical="center"/>
    </xf>
    <xf numFmtId="0" fontId="9" fillId="2" borderId="10" xfId="9" applyFont="1" applyFill="1" applyBorder="1" applyAlignment="1">
      <alignment horizontal="center" vertical="center"/>
    </xf>
    <xf numFmtId="166" fontId="7" fillId="0" borderId="8" xfId="2" applyNumberFormat="1" applyFont="1" applyBorder="1" applyAlignment="1" applyProtection="1">
      <alignment horizontal="center" vertical="top" wrapText="1"/>
      <protection locked="0"/>
    </xf>
  </cellXfs>
  <cellStyles count="18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showGridLines="0" tabSelected="1" zoomScaleNormal="100" zoomScaleSheetLayoutView="90" workbookViewId="0">
      <selection sqref="A1:G1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77734375" style="1" customWidth="1"/>
    <col min="3" max="3" width="18.77734375" style="1" customWidth="1"/>
    <col min="4" max="4" width="15.77734375" style="1" customWidth="1"/>
    <col min="5" max="7" width="15.77734375" style="2" customWidth="1"/>
    <col min="8" max="16384" width="11.44140625" style="1"/>
  </cols>
  <sheetData>
    <row r="1" spans="1:7" ht="45" customHeight="1" x14ac:dyDescent="0.2">
      <c r="A1" s="29" t="s">
        <v>43</v>
      </c>
      <c r="B1" s="30"/>
      <c r="C1" s="30"/>
      <c r="D1" s="30"/>
      <c r="E1" s="30"/>
      <c r="F1" s="30"/>
      <c r="G1" s="31"/>
    </row>
    <row r="2" spans="1:7" ht="14.55" customHeight="1" x14ac:dyDescent="0.2">
      <c r="A2" s="32" t="s">
        <v>0</v>
      </c>
      <c r="B2" s="26" t="s">
        <v>1</v>
      </c>
      <c r="C2" s="27"/>
      <c r="D2" s="27"/>
      <c r="E2" s="27"/>
      <c r="F2" s="28"/>
      <c r="G2" s="24" t="s">
        <v>2</v>
      </c>
    </row>
    <row r="3" spans="1:7" ht="20.399999999999999" x14ac:dyDescent="0.2">
      <c r="A3" s="33"/>
      <c r="B3" s="5" t="s">
        <v>3</v>
      </c>
      <c r="C3" s="3" t="s">
        <v>4</v>
      </c>
      <c r="D3" s="3" t="s">
        <v>5</v>
      </c>
      <c r="E3" s="3" t="s">
        <v>6</v>
      </c>
      <c r="F3" s="6" t="s">
        <v>7</v>
      </c>
      <c r="G3" s="25"/>
    </row>
    <row r="4" spans="1:7" x14ac:dyDescent="0.2">
      <c r="A4" s="13"/>
      <c r="B4" s="7"/>
      <c r="C4" s="7"/>
      <c r="D4" s="7"/>
      <c r="E4" s="7"/>
      <c r="F4" s="7"/>
      <c r="G4" s="7"/>
    </row>
    <row r="5" spans="1:7" x14ac:dyDescent="0.2">
      <c r="A5" s="14" t="s">
        <v>8</v>
      </c>
      <c r="B5" s="8">
        <f>B6+B18+B9+B22+B25+B30</f>
        <v>8881512305.0699978</v>
      </c>
      <c r="C5" s="8">
        <f t="shared" ref="C5:G5" si="0">C6+C18+C9+C22+C25+C30</f>
        <v>2715223888.6800008</v>
      </c>
      <c r="D5" s="8">
        <f t="shared" si="0"/>
        <v>11596736193.750002</v>
      </c>
      <c r="E5" s="8">
        <f t="shared" si="0"/>
        <v>9402268420.7599926</v>
      </c>
      <c r="F5" s="8">
        <f t="shared" si="0"/>
        <v>9292911028.3499947</v>
      </c>
      <c r="G5" s="8">
        <f t="shared" si="0"/>
        <v>2194467772.9900045</v>
      </c>
    </row>
    <row r="6" spans="1:7" x14ac:dyDescent="0.2">
      <c r="A6" s="15" t="s">
        <v>9</v>
      </c>
      <c r="B6" s="9">
        <f>SUM(B7:B8)</f>
        <v>83490264</v>
      </c>
      <c r="C6" s="9">
        <f t="shared" ref="C6:G6" si="1">SUM(C7:C8)</f>
        <v>-1567554.5199999958</v>
      </c>
      <c r="D6" s="9">
        <f t="shared" si="1"/>
        <v>81922709.480000004</v>
      </c>
      <c r="E6" s="9">
        <f t="shared" si="1"/>
        <v>81767377.75999999</v>
      </c>
      <c r="F6" s="9">
        <f t="shared" si="1"/>
        <v>81717354.560000002</v>
      </c>
      <c r="G6" s="9">
        <f t="shared" si="1"/>
        <v>155331.72000001371</v>
      </c>
    </row>
    <row r="7" spans="1:7" x14ac:dyDescent="0.2">
      <c r="A7" s="16" t="s">
        <v>10</v>
      </c>
      <c r="B7" s="10">
        <v>83490264</v>
      </c>
      <c r="C7" s="10">
        <f>D7-B7</f>
        <v>-1567554.5199999958</v>
      </c>
      <c r="D7" s="10">
        <v>81922709.480000004</v>
      </c>
      <c r="E7" s="10">
        <v>81767377.75999999</v>
      </c>
      <c r="F7" s="10">
        <v>81717354.560000002</v>
      </c>
      <c r="G7" s="10">
        <f>D7-E7</f>
        <v>155331.72000001371</v>
      </c>
    </row>
    <row r="8" spans="1:7" x14ac:dyDescent="0.2">
      <c r="A8" s="16" t="s">
        <v>11</v>
      </c>
      <c r="B8" s="10">
        <v>0</v>
      </c>
      <c r="C8" s="10">
        <f>D8-B8</f>
        <v>0</v>
      </c>
      <c r="D8" s="10">
        <v>0</v>
      </c>
      <c r="E8" s="10">
        <v>0</v>
      </c>
      <c r="F8" s="10">
        <v>0</v>
      </c>
      <c r="G8" s="10">
        <f>D8-E8</f>
        <v>0</v>
      </c>
    </row>
    <row r="9" spans="1:7" x14ac:dyDescent="0.2">
      <c r="A9" s="15" t="s">
        <v>12</v>
      </c>
      <c r="B9" s="9">
        <f>SUM(B10:B17)</f>
        <v>6680012159.1199989</v>
      </c>
      <c r="C9" s="9">
        <f t="shared" ref="C9:G9" si="2">SUM(C10:C17)</f>
        <v>2885805765.1600008</v>
      </c>
      <c r="D9" s="9">
        <f t="shared" si="2"/>
        <v>9565817924.2800007</v>
      </c>
      <c r="E9" s="9">
        <f t="shared" si="2"/>
        <v>7468377071.0399952</v>
      </c>
      <c r="F9" s="9">
        <f t="shared" si="2"/>
        <v>7378307227.489996</v>
      </c>
      <c r="G9" s="9">
        <f t="shared" si="2"/>
        <v>2097440853.2400038</v>
      </c>
    </row>
    <row r="10" spans="1:7" x14ac:dyDescent="0.2">
      <c r="A10" s="16" t="s">
        <v>13</v>
      </c>
      <c r="B10" s="10">
        <v>4609077451.5299988</v>
      </c>
      <c r="C10" s="10">
        <f t="shared" ref="C10:C17" si="3">D10-B10</f>
        <v>555122433.59000397</v>
      </c>
      <c r="D10" s="10">
        <v>5164199885.1200027</v>
      </c>
      <c r="E10" s="10">
        <v>4526171267.3699951</v>
      </c>
      <c r="F10" s="10">
        <v>4453197455.949996</v>
      </c>
      <c r="G10" s="10">
        <f t="shared" ref="G10:G17" si="4">D10-E10</f>
        <v>638028617.75000763</v>
      </c>
    </row>
    <row r="11" spans="1:7" x14ac:dyDescent="0.2">
      <c r="A11" s="16" t="s">
        <v>14</v>
      </c>
      <c r="B11" s="10">
        <v>0</v>
      </c>
      <c r="C11" s="10">
        <f t="shared" si="3"/>
        <v>0</v>
      </c>
      <c r="D11" s="10">
        <v>0</v>
      </c>
      <c r="E11" s="10">
        <v>0</v>
      </c>
      <c r="F11" s="10">
        <v>0</v>
      </c>
      <c r="G11" s="10">
        <f t="shared" si="4"/>
        <v>0</v>
      </c>
    </row>
    <row r="12" spans="1:7" x14ac:dyDescent="0.2">
      <c r="A12" s="16" t="s">
        <v>15</v>
      </c>
      <c r="B12" s="10">
        <v>376149460.44999987</v>
      </c>
      <c r="C12" s="10">
        <f t="shared" si="3"/>
        <v>-1298543.470000267</v>
      </c>
      <c r="D12" s="10">
        <v>374850916.9799996</v>
      </c>
      <c r="E12" s="10">
        <v>349639628.19999999</v>
      </c>
      <c r="F12" s="10">
        <v>342660823.51999998</v>
      </c>
      <c r="G12" s="10">
        <f t="shared" si="4"/>
        <v>25211288.779999614</v>
      </c>
    </row>
    <row r="13" spans="1:7" x14ac:dyDescent="0.2">
      <c r="A13" s="16" t="s">
        <v>16</v>
      </c>
      <c r="B13" s="10">
        <v>224208580.08999994</v>
      </c>
      <c r="C13" s="10">
        <f t="shared" si="3"/>
        <v>193086679.41999993</v>
      </c>
      <c r="D13" s="10">
        <v>417295259.50999987</v>
      </c>
      <c r="E13" s="10">
        <v>386212424.77999997</v>
      </c>
      <c r="F13" s="10">
        <v>377495117.88999993</v>
      </c>
      <c r="G13" s="10">
        <f t="shared" si="4"/>
        <v>31082834.7299999</v>
      </c>
    </row>
    <row r="14" spans="1:7" x14ac:dyDescent="0.2">
      <c r="A14" s="16" t="s">
        <v>17</v>
      </c>
      <c r="B14" s="10">
        <v>44627676.18</v>
      </c>
      <c r="C14" s="10">
        <f t="shared" si="3"/>
        <v>-3908706.6200000048</v>
      </c>
      <c r="D14" s="10">
        <v>40718969.559999995</v>
      </c>
      <c r="E14" s="10">
        <v>34660444.730000004</v>
      </c>
      <c r="F14" s="10">
        <v>33908714.900000006</v>
      </c>
      <c r="G14" s="10">
        <f t="shared" si="4"/>
        <v>6058524.8299999908</v>
      </c>
    </row>
    <row r="15" spans="1:7" x14ac:dyDescent="0.2">
      <c r="A15" s="16" t="s">
        <v>18</v>
      </c>
      <c r="B15" s="10">
        <v>0</v>
      </c>
      <c r="C15" s="10">
        <f t="shared" si="3"/>
        <v>0</v>
      </c>
      <c r="D15" s="10">
        <v>0</v>
      </c>
      <c r="E15" s="10">
        <v>0</v>
      </c>
      <c r="F15" s="10">
        <v>0</v>
      </c>
      <c r="G15" s="10">
        <f t="shared" si="4"/>
        <v>0</v>
      </c>
    </row>
    <row r="16" spans="1:7" x14ac:dyDescent="0.2">
      <c r="A16" s="16" t="s">
        <v>19</v>
      </c>
      <c r="B16" s="10">
        <v>165874798.03</v>
      </c>
      <c r="C16" s="10">
        <f t="shared" si="3"/>
        <v>58270607.679999977</v>
      </c>
      <c r="D16" s="10">
        <v>224145405.70999998</v>
      </c>
      <c r="E16" s="10">
        <v>198610134.69000006</v>
      </c>
      <c r="F16" s="10">
        <v>197961944.00000006</v>
      </c>
      <c r="G16" s="10">
        <f t="shared" si="4"/>
        <v>25535271.019999921</v>
      </c>
    </row>
    <row r="17" spans="1:7" x14ac:dyDescent="0.2">
      <c r="A17" s="16" t="s">
        <v>20</v>
      </c>
      <c r="B17" s="10">
        <v>1260074192.8400002</v>
      </c>
      <c r="C17" s="10">
        <f t="shared" si="3"/>
        <v>2084533294.5599971</v>
      </c>
      <c r="D17" s="10">
        <v>3344607487.3999972</v>
      </c>
      <c r="E17" s="10">
        <v>1973083171.2700005</v>
      </c>
      <c r="F17" s="10">
        <v>1973083171.2300005</v>
      </c>
      <c r="G17" s="10">
        <f t="shared" si="4"/>
        <v>1371524316.1299968</v>
      </c>
    </row>
    <row r="18" spans="1:7" x14ac:dyDescent="0.2">
      <c r="A18" s="15" t="s">
        <v>21</v>
      </c>
      <c r="B18" s="9">
        <f>SUM(B19:B21)</f>
        <v>1053793463.2899998</v>
      </c>
      <c r="C18" s="9">
        <f t="shared" ref="C18:G18" si="5">SUM(C19:C21)</f>
        <v>76562998.680000246</v>
      </c>
      <c r="D18" s="9">
        <f t="shared" si="5"/>
        <v>1130356461.97</v>
      </c>
      <c r="E18" s="9">
        <f t="shared" si="5"/>
        <v>1069114235.2699994</v>
      </c>
      <c r="F18" s="9">
        <f t="shared" si="5"/>
        <v>1055236431.9899994</v>
      </c>
      <c r="G18" s="9">
        <f t="shared" si="5"/>
        <v>61242226.700000703</v>
      </c>
    </row>
    <row r="19" spans="1:7" x14ac:dyDescent="0.2">
      <c r="A19" s="16" t="s">
        <v>22</v>
      </c>
      <c r="B19" s="10">
        <v>398622920.09000003</v>
      </c>
      <c r="C19" s="10">
        <f t="shared" ref="C19:C21" si="6">D19-B19</f>
        <v>82190232.829999983</v>
      </c>
      <c r="D19" s="10">
        <v>480813152.92000002</v>
      </c>
      <c r="E19" s="10">
        <v>460374722.9000001</v>
      </c>
      <c r="F19" s="10">
        <v>456139037.88000011</v>
      </c>
      <c r="G19" s="10">
        <f t="shared" ref="G19:G21" si="7">D19-E19</f>
        <v>20438430.019999921</v>
      </c>
    </row>
    <row r="20" spans="1:7" x14ac:dyDescent="0.2">
      <c r="A20" s="16" t="s">
        <v>23</v>
      </c>
      <c r="B20" s="10">
        <v>655170543.19999981</v>
      </c>
      <c r="C20" s="10">
        <f t="shared" si="6"/>
        <v>-5627234.1499997377</v>
      </c>
      <c r="D20" s="10">
        <v>649543309.05000007</v>
      </c>
      <c r="E20" s="10">
        <v>608739512.36999929</v>
      </c>
      <c r="F20" s="10">
        <v>599097394.1099993</v>
      </c>
      <c r="G20" s="10">
        <f t="shared" si="7"/>
        <v>40803796.680000782</v>
      </c>
    </row>
    <row r="21" spans="1:7" x14ac:dyDescent="0.2">
      <c r="A21" s="16" t="s">
        <v>24</v>
      </c>
      <c r="B21" s="10">
        <v>0</v>
      </c>
      <c r="C21" s="10">
        <f t="shared" si="6"/>
        <v>0</v>
      </c>
      <c r="D21" s="10">
        <v>0</v>
      </c>
      <c r="E21" s="10">
        <v>0</v>
      </c>
      <c r="F21" s="10">
        <v>0</v>
      </c>
      <c r="G21" s="10">
        <f t="shared" si="7"/>
        <v>0</v>
      </c>
    </row>
    <row r="22" spans="1:7" x14ac:dyDescent="0.2">
      <c r="A22" s="15" t="s">
        <v>25</v>
      </c>
      <c r="B22" s="9">
        <f>SUM(B23:B24)</f>
        <v>260596096.93999997</v>
      </c>
      <c r="C22" s="9">
        <f t="shared" ref="C22:G22" si="8">SUM(C23:C24)</f>
        <v>-13220228.089999974</v>
      </c>
      <c r="D22" s="9">
        <f t="shared" si="8"/>
        <v>247375868.84999999</v>
      </c>
      <c r="E22" s="9">
        <f t="shared" si="8"/>
        <v>215789416.63999999</v>
      </c>
      <c r="F22" s="9">
        <f t="shared" si="8"/>
        <v>214581325.89999998</v>
      </c>
      <c r="G22" s="9">
        <f t="shared" si="8"/>
        <v>31586452.210000008</v>
      </c>
    </row>
    <row r="23" spans="1:7" x14ac:dyDescent="0.2">
      <c r="A23" s="16" t="s">
        <v>26</v>
      </c>
      <c r="B23" s="10">
        <v>0</v>
      </c>
      <c r="C23" s="10">
        <f t="shared" ref="C23:C24" si="9">D23-B23</f>
        <v>0</v>
      </c>
      <c r="D23" s="10">
        <v>0</v>
      </c>
      <c r="E23" s="10">
        <v>0</v>
      </c>
      <c r="F23" s="10">
        <v>0</v>
      </c>
      <c r="G23" s="10">
        <f t="shared" ref="G23:G24" si="10">D23-E23</f>
        <v>0</v>
      </c>
    </row>
    <row r="24" spans="1:7" x14ac:dyDescent="0.2">
      <c r="A24" s="16" t="s">
        <v>27</v>
      </c>
      <c r="B24" s="10">
        <v>260596096.93999997</v>
      </c>
      <c r="C24" s="10">
        <f t="shared" si="9"/>
        <v>-13220228.089999974</v>
      </c>
      <c r="D24" s="10">
        <v>247375868.84999999</v>
      </c>
      <c r="E24" s="10">
        <v>215789416.63999999</v>
      </c>
      <c r="F24" s="10">
        <v>214581325.89999998</v>
      </c>
      <c r="G24" s="10">
        <f t="shared" si="10"/>
        <v>31586452.210000008</v>
      </c>
    </row>
    <row r="25" spans="1:7" x14ac:dyDescent="0.2">
      <c r="A25" s="15" t="s">
        <v>28</v>
      </c>
      <c r="B25" s="9">
        <f>SUM(B26:B29)</f>
        <v>0</v>
      </c>
      <c r="C25" s="9">
        <f t="shared" ref="C25:G25" si="11">SUM(C26:C29)</f>
        <v>0</v>
      </c>
      <c r="D25" s="9">
        <f t="shared" si="11"/>
        <v>0</v>
      </c>
      <c r="E25" s="9">
        <f t="shared" si="11"/>
        <v>0</v>
      </c>
      <c r="F25" s="9">
        <f t="shared" si="11"/>
        <v>0</v>
      </c>
      <c r="G25" s="9">
        <f t="shared" si="11"/>
        <v>0</v>
      </c>
    </row>
    <row r="26" spans="1:7" x14ac:dyDescent="0.2">
      <c r="A26" s="16" t="s">
        <v>29</v>
      </c>
      <c r="B26" s="10">
        <v>0</v>
      </c>
      <c r="C26" s="10">
        <f t="shared" ref="C26:C29" si="12">D26-B26</f>
        <v>0</v>
      </c>
      <c r="D26" s="10">
        <v>0</v>
      </c>
      <c r="E26" s="10">
        <v>0</v>
      </c>
      <c r="F26" s="10">
        <v>0</v>
      </c>
      <c r="G26" s="10">
        <f t="shared" ref="G26:G29" si="13">D26-E26</f>
        <v>0</v>
      </c>
    </row>
    <row r="27" spans="1:7" x14ac:dyDescent="0.2">
      <c r="A27" s="16" t="s">
        <v>30</v>
      </c>
      <c r="B27" s="10">
        <v>0</v>
      </c>
      <c r="C27" s="10">
        <f t="shared" si="12"/>
        <v>0</v>
      </c>
      <c r="D27" s="10">
        <v>0</v>
      </c>
      <c r="E27" s="10">
        <v>0</v>
      </c>
      <c r="F27" s="10">
        <v>0</v>
      </c>
      <c r="G27" s="10">
        <f t="shared" si="13"/>
        <v>0</v>
      </c>
    </row>
    <row r="28" spans="1:7" x14ac:dyDescent="0.2">
      <c r="A28" s="16" t="s">
        <v>31</v>
      </c>
      <c r="B28" s="10">
        <v>0</v>
      </c>
      <c r="C28" s="10">
        <f t="shared" si="12"/>
        <v>0</v>
      </c>
      <c r="D28" s="10">
        <v>0</v>
      </c>
      <c r="E28" s="10">
        <v>0</v>
      </c>
      <c r="F28" s="10">
        <v>0</v>
      </c>
      <c r="G28" s="10">
        <f t="shared" si="13"/>
        <v>0</v>
      </c>
    </row>
    <row r="29" spans="1:7" x14ac:dyDescent="0.2">
      <c r="A29" s="16" t="s">
        <v>32</v>
      </c>
      <c r="B29" s="10">
        <v>0</v>
      </c>
      <c r="C29" s="10">
        <f t="shared" si="12"/>
        <v>0</v>
      </c>
      <c r="D29" s="10">
        <v>0</v>
      </c>
      <c r="E29" s="10">
        <v>0</v>
      </c>
      <c r="F29" s="10">
        <v>0</v>
      </c>
      <c r="G29" s="10">
        <f t="shared" si="13"/>
        <v>0</v>
      </c>
    </row>
    <row r="30" spans="1:7" x14ac:dyDescent="0.2">
      <c r="A30" s="15" t="s">
        <v>33</v>
      </c>
      <c r="B30" s="9">
        <f>B31</f>
        <v>803620321.72000015</v>
      </c>
      <c r="C30" s="9">
        <f t="shared" ref="C30:G30" si="14">C31</f>
        <v>-232357092.55000007</v>
      </c>
      <c r="D30" s="9">
        <f t="shared" si="14"/>
        <v>571263229.17000008</v>
      </c>
      <c r="E30" s="9">
        <f t="shared" si="14"/>
        <v>567220320.04999995</v>
      </c>
      <c r="F30" s="9">
        <f t="shared" si="14"/>
        <v>563068688.40999997</v>
      </c>
      <c r="G30" s="9">
        <f t="shared" si="14"/>
        <v>4042909.120000124</v>
      </c>
    </row>
    <row r="31" spans="1:7" x14ac:dyDescent="0.2">
      <c r="A31" s="16" t="s">
        <v>34</v>
      </c>
      <c r="B31" s="10">
        <v>803620321.72000015</v>
      </c>
      <c r="C31" s="10">
        <f t="shared" ref="C31:C32" si="15">D31-B31</f>
        <v>-232357092.55000007</v>
      </c>
      <c r="D31" s="10">
        <v>571263229.17000008</v>
      </c>
      <c r="E31" s="10">
        <v>567220320.04999995</v>
      </c>
      <c r="F31" s="10">
        <v>563068688.40999997</v>
      </c>
      <c r="G31" s="10">
        <f t="shared" ref="G31:G34" si="16">D31-E31</f>
        <v>4042909.120000124</v>
      </c>
    </row>
    <row r="32" spans="1:7" x14ac:dyDescent="0.2">
      <c r="A32" s="4" t="s">
        <v>35</v>
      </c>
      <c r="B32" s="9">
        <v>0</v>
      </c>
      <c r="C32" s="9">
        <f t="shared" si="15"/>
        <v>0</v>
      </c>
      <c r="D32" s="9">
        <v>0</v>
      </c>
      <c r="E32" s="9">
        <v>0</v>
      </c>
      <c r="F32" s="9">
        <v>0</v>
      </c>
      <c r="G32" s="9">
        <f t="shared" si="16"/>
        <v>0</v>
      </c>
    </row>
    <row r="33" spans="1:7" x14ac:dyDescent="0.2">
      <c r="A33" s="4" t="s">
        <v>36</v>
      </c>
      <c r="B33" s="9">
        <v>285031041.17000002</v>
      </c>
      <c r="C33" s="9">
        <f>D33-B33</f>
        <v>-16815825.570000023</v>
      </c>
      <c r="D33" s="9">
        <v>268215215.59999999</v>
      </c>
      <c r="E33" s="9">
        <v>268215215.59999999</v>
      </c>
      <c r="F33" s="9">
        <v>268215215.59999999</v>
      </c>
      <c r="G33" s="9">
        <f t="shared" si="16"/>
        <v>0</v>
      </c>
    </row>
    <row r="34" spans="1:7" x14ac:dyDescent="0.2">
      <c r="A34" s="4" t="s">
        <v>37</v>
      </c>
      <c r="B34" s="9">
        <v>0</v>
      </c>
      <c r="C34" s="9">
        <f>D34-B34</f>
        <v>0</v>
      </c>
      <c r="D34" s="9">
        <v>0</v>
      </c>
      <c r="E34" s="9">
        <v>0</v>
      </c>
      <c r="F34" s="9">
        <v>0</v>
      </c>
      <c r="G34" s="9">
        <f t="shared" si="16"/>
        <v>0</v>
      </c>
    </row>
    <row r="35" spans="1:7" x14ac:dyDescent="0.2">
      <c r="A35" s="17"/>
      <c r="B35" s="11"/>
      <c r="C35" s="11"/>
      <c r="D35" s="11"/>
      <c r="E35" s="11"/>
      <c r="F35" s="11"/>
      <c r="G35" s="11"/>
    </row>
    <row r="36" spans="1:7" x14ac:dyDescent="0.2">
      <c r="A36" s="18" t="s">
        <v>38</v>
      </c>
      <c r="B36" s="12">
        <f>B34+B33+B32+B5</f>
        <v>9166543346.2399979</v>
      </c>
      <c r="C36" s="12">
        <f t="shared" ref="C36:G36" si="17">C34+C33+C32+C5</f>
        <v>2698408063.1100006</v>
      </c>
      <c r="D36" s="12">
        <f t="shared" si="17"/>
        <v>11864951409.350002</v>
      </c>
      <c r="E36" s="12">
        <f t="shared" si="17"/>
        <v>9670483636.359993</v>
      </c>
      <c r="F36" s="12">
        <f t="shared" si="17"/>
        <v>9561126243.949995</v>
      </c>
      <c r="G36" s="12">
        <f t="shared" si="17"/>
        <v>2194467772.9900045</v>
      </c>
    </row>
    <row r="38" spans="1:7" x14ac:dyDescent="0.2">
      <c r="B38" s="22"/>
      <c r="C38" s="22"/>
      <c r="D38" s="22"/>
      <c r="E38" s="22"/>
      <c r="F38" s="22"/>
      <c r="G38" s="22"/>
    </row>
    <row r="50" spans="1:5" x14ac:dyDescent="0.2">
      <c r="A50" s="19" t="s">
        <v>39</v>
      </c>
      <c r="B50" s="20"/>
      <c r="C50" s="34" t="s">
        <v>40</v>
      </c>
      <c r="D50" s="34"/>
      <c r="E50" s="34"/>
    </row>
    <row r="51" spans="1:5" x14ac:dyDescent="0.2">
      <c r="A51" s="21" t="s">
        <v>41</v>
      </c>
      <c r="B51" s="20"/>
      <c r="C51" s="23" t="s">
        <v>42</v>
      </c>
      <c r="D51" s="23"/>
      <c r="E51" s="23"/>
    </row>
  </sheetData>
  <sheetProtection formatCells="0" formatColumns="0" formatRows="0" autoFilter="0"/>
  <protectedRanges>
    <protectedRange sqref="A52:G65522 F37:G51" name="Rango1"/>
    <protectedRange sqref="A31:B31 A35:G35 B32:B34 B6:G6 B9:G9 B18:G18 B22:G22 B25:G25 B30:G30 A7:G8 A10:G17 A19:G21 A23:G24 A26:G29 C31:G34" name="Rango1_3"/>
    <protectedRange sqref="B4:G5" name="Rango1_2_2"/>
    <protectedRange sqref="A36:G36" name="Rango1_1_2"/>
    <protectedRange sqref="A37:E49" name="Rango1_1"/>
    <protectedRange sqref="A50:E51" name="Rango1_1_1"/>
  </protectedRanges>
  <mergeCells count="6">
    <mergeCell ref="C51:E51"/>
    <mergeCell ref="G2:G3"/>
    <mergeCell ref="B2:F2"/>
    <mergeCell ref="A1:G1"/>
    <mergeCell ref="A2:A3"/>
    <mergeCell ref="C50:E50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purl.org/dc/terms/"/>
    <ds:schemaRef ds:uri="6aa8a68a-ab09-4ac8-a697-fdce915bc567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Jonathan Edmundo Contreras Veloz</cp:lastModifiedBy>
  <cp:revision/>
  <cp:lastPrinted>2026-01-27T16:18:10Z</cp:lastPrinted>
  <dcterms:created xsi:type="dcterms:W3CDTF">2012-12-11T21:13:37Z</dcterms:created>
  <dcterms:modified xsi:type="dcterms:W3CDTF">2026-02-27T16:35:12Z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